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Meltanahy\OneDrive - Higher Colleges of Technology\Documents\Courses 21-22\202120 Courses\ECE 3503\PLO\"/>
    </mc:Choice>
  </mc:AlternateContent>
  <xr:revisionPtr revIDLastSave="26" documentId="14_{2C0741EF-9599-4C87-926C-AB96857A3559}" xr6:coauthVersionLast="36" xr6:coauthVersionMax="36" xr10:uidLastSave="{86372903-DBA9-4437-A02E-63347EB2336F}"/>
  <bookViews>
    <workbookView xWindow="0" yWindow="0" windowWidth="19200" windowHeight="7910" xr2:uid="{00000000-000D-0000-FFFF-FFFF00000000}"/>
  </bookViews>
  <sheets>
    <sheet name="Latifa Mohamed " sheetId="1" r:id="rId1"/>
    <sheet name="Aysha " sheetId="2" r:id="rId2"/>
    <sheet name="Latifa Humaid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E18" i="3" s="1"/>
  <c r="D17" i="3"/>
  <c r="E17" i="3" s="1"/>
  <c r="D16" i="3"/>
  <c r="E16" i="3" s="1"/>
  <c r="D15" i="3"/>
  <c r="E15" i="3" s="1"/>
  <c r="D14" i="3"/>
  <c r="E14" i="3" s="1"/>
  <c r="C14" i="3"/>
  <c r="D18" i="2"/>
  <c r="E18" i="2" s="1"/>
  <c r="D17" i="2"/>
  <c r="E17" i="2" s="1"/>
  <c r="D16" i="2"/>
  <c r="E16" i="2" s="1"/>
  <c r="D15" i="2"/>
  <c r="E15" i="2" s="1"/>
  <c r="D14" i="2"/>
  <c r="E14" i="2" s="1"/>
  <c r="C14" i="2"/>
  <c r="D18" i="1" l="1"/>
  <c r="D17" i="1"/>
  <c r="D16" i="1"/>
  <c r="D15" i="1"/>
  <c r="E18" i="1" l="1"/>
  <c r="E17" i="1"/>
  <c r="E16" i="1" l="1"/>
  <c r="E15" i="1" l="1"/>
  <c r="D14" i="1"/>
  <c r="C14" i="1"/>
  <c r="E14" i="1" l="1"/>
</calcChain>
</file>

<file path=xl/sharedStrings.xml><?xml version="1.0" encoding="utf-8"?>
<sst xmlns="http://schemas.openxmlformats.org/spreadsheetml/2006/main" count="108" uniqueCount="41">
  <si>
    <t>Ser.</t>
  </si>
  <si>
    <t>Criterion</t>
  </si>
  <si>
    <t>Letter Grade</t>
  </si>
  <si>
    <t>Final:</t>
  </si>
  <si>
    <t>Marker's Name</t>
  </si>
  <si>
    <t>CRN</t>
  </si>
  <si>
    <t>Student ID</t>
  </si>
  <si>
    <t>Student Name</t>
  </si>
  <si>
    <t>Date</t>
  </si>
  <si>
    <t>BBL Column</t>
  </si>
  <si>
    <t>Mark based on BBL Rubric</t>
  </si>
  <si>
    <t>ECE 3503 Marking Rubric - AS3 Written Assessment</t>
  </si>
  <si>
    <t>PLO_03.0_AS3 Written Assessment</t>
  </si>
  <si>
    <t>PLO_04.0_AS3 Written Assessment</t>
  </si>
  <si>
    <t>PLO_05.0_AS3 Written Assessment</t>
  </si>
  <si>
    <t>PLO_06.0_AS3 Written Assessment</t>
  </si>
  <si>
    <t xml:space="preserve">Please enter grade in cell D16 to BBL </t>
  </si>
  <si>
    <t xml:space="preserve">Please enter grade in cell D17 to BBL </t>
  </si>
  <si>
    <t xml:space="preserve">Please enter grade in cell D18 to BBL </t>
  </si>
  <si>
    <t>Weight</t>
  </si>
  <si>
    <r>
      <t>Attention to Purpose and Questions</t>
    </r>
    <r>
      <rPr>
        <sz val="11"/>
        <color theme="1"/>
        <rFont val="Calibri"/>
        <family val="2"/>
        <scheme val="minor"/>
      </rPr>
      <t xml:space="preserve">
 (CLO5)</t>
    </r>
  </si>
  <si>
    <r>
      <t xml:space="preserve">Presentation: (Formatting/Organization)
</t>
    </r>
    <r>
      <rPr>
        <sz val="11"/>
        <color theme="1"/>
        <rFont val="Calibri"/>
        <family val="2"/>
        <scheme val="minor"/>
      </rPr>
      <t>(CL01)</t>
    </r>
  </si>
  <si>
    <r>
      <t>Productivity and Initiative</t>
    </r>
    <r>
      <rPr>
        <sz val="11"/>
        <color theme="1"/>
        <rFont val="Calibri"/>
        <family val="2"/>
        <scheme val="minor"/>
      </rPr>
      <t xml:space="preserve">
 </t>
    </r>
    <r>
      <rPr>
        <sz val="12"/>
        <color theme="1"/>
        <rFont val="Calibri"/>
        <family val="2"/>
        <scheme val="minor"/>
      </rPr>
      <t>(CL04)</t>
    </r>
  </si>
  <si>
    <r>
      <t xml:space="preserve">Depth of Analysis 
</t>
    </r>
    <r>
      <rPr>
        <sz val="11"/>
        <color theme="1"/>
        <rFont val="Calibri"/>
        <family val="2"/>
        <scheme val="minor"/>
      </rPr>
      <t xml:space="preserve"> (CL04)</t>
    </r>
  </si>
  <si>
    <r>
      <t xml:space="preserve">Depth of subject knowledge 
</t>
    </r>
    <r>
      <rPr>
        <sz val="11"/>
        <color theme="1"/>
        <rFont val="Calibri"/>
        <family val="2"/>
        <scheme val="minor"/>
      </rPr>
      <t xml:space="preserve"> (CL01)</t>
    </r>
  </si>
  <si>
    <r>
      <t xml:space="preserve">Use of literature/evidence
</t>
    </r>
    <r>
      <rPr>
        <sz val="11"/>
        <color theme="1"/>
        <rFont val="Calibri"/>
        <family val="2"/>
        <scheme val="minor"/>
      </rPr>
      <t xml:space="preserve"> (CL03) </t>
    </r>
  </si>
  <si>
    <r>
      <t xml:space="preserve">Language Conventions
</t>
    </r>
    <r>
      <rPr>
        <sz val="11"/>
        <color theme="1"/>
        <rFont val="Calibri"/>
        <family val="2"/>
        <scheme val="minor"/>
      </rPr>
      <t xml:space="preserve"> (CLO2)</t>
    </r>
  </si>
  <si>
    <r>
      <rPr>
        <b/>
        <sz val="12"/>
        <color rgb="FF008000"/>
        <rFont val="Calibri"/>
        <scheme val="minor"/>
      </rPr>
      <t>PLO 3 (CLO 1)</t>
    </r>
    <r>
      <rPr>
        <b/>
        <sz val="12"/>
        <color rgb="FF000090"/>
        <rFont val="Calibri"/>
        <scheme val="minor"/>
      </rPr>
      <t xml:space="preserve">
</t>
    </r>
    <r>
      <rPr>
        <i/>
        <sz val="12"/>
        <color rgb="FF000090"/>
        <rFont val="Calibri"/>
        <scheme val="minor"/>
      </rPr>
      <t>Student Performance for Criteria 2&amp;6</t>
    </r>
  </si>
  <si>
    <r>
      <rPr>
        <b/>
        <sz val="12"/>
        <color rgb="FF008000"/>
        <rFont val="Calibri"/>
        <scheme val="minor"/>
      </rPr>
      <t>PLO 4 (CLO 2-3)</t>
    </r>
    <r>
      <rPr>
        <b/>
        <sz val="12"/>
        <color rgb="FF000090"/>
        <rFont val="Calibri"/>
        <scheme val="minor"/>
      </rPr>
      <t xml:space="preserve">
</t>
    </r>
    <r>
      <rPr>
        <i/>
        <sz val="12"/>
        <color rgb="FF000090"/>
        <rFont val="Calibri"/>
        <scheme val="minor"/>
      </rPr>
      <t>Student Performance for Criteria 4&amp;5</t>
    </r>
  </si>
  <si>
    <r>
      <rPr>
        <b/>
        <sz val="12"/>
        <color rgb="FF008000"/>
        <rFont val="Calibri"/>
        <scheme val="minor"/>
      </rPr>
      <t>PLO 5 (CLO 4)</t>
    </r>
    <r>
      <rPr>
        <b/>
        <sz val="12"/>
        <color rgb="FF000090"/>
        <rFont val="Calibri"/>
        <scheme val="minor"/>
      </rPr>
      <t xml:space="preserve">
</t>
    </r>
    <r>
      <rPr>
        <i/>
        <sz val="12"/>
        <color rgb="FF000090"/>
        <rFont val="Calibri"/>
        <scheme val="minor"/>
      </rPr>
      <t>Student Performance for Criteria 3&amp;8</t>
    </r>
  </si>
  <si>
    <r>
      <rPr>
        <b/>
        <sz val="12"/>
        <color rgb="FF008000"/>
        <rFont val="Calibri"/>
        <scheme val="minor"/>
      </rPr>
      <t>PLO 6 (CLO 5)</t>
    </r>
    <r>
      <rPr>
        <b/>
        <sz val="12"/>
        <color rgb="FF000090"/>
        <rFont val="Calibri"/>
        <scheme val="minor"/>
      </rPr>
      <t xml:space="preserve">
</t>
    </r>
    <r>
      <rPr>
        <i/>
        <sz val="12"/>
        <color rgb="FF000090"/>
        <rFont val="Calibri"/>
        <scheme val="minor"/>
      </rPr>
      <t>Student Performance for Criteria 1</t>
    </r>
  </si>
  <si>
    <t xml:space="preserve">Please enter grade in cell D15 to BBL </t>
  </si>
  <si>
    <t>19th May 2022</t>
  </si>
  <si>
    <t>Marwa Eltanahy</t>
  </si>
  <si>
    <t>H00384442</t>
  </si>
  <si>
    <t xml:space="preserve">Marwa Eltanahy </t>
  </si>
  <si>
    <t>H00373037</t>
  </si>
  <si>
    <t xml:space="preserve"> Aysha Hadi Salem Hadi Aldhaheri </t>
  </si>
  <si>
    <t xml:space="preserve"> Latifa Humaid Abdulla Salem Alneyadi </t>
  </si>
  <si>
    <t>H00348529</t>
  </si>
  <si>
    <t xml:space="preserve"> Latifa Mohammed Abdullah Hareb Jasim Al Dhahri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</si>
</sst>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90"/>
      <name val="Calibri"/>
      <scheme val="minor"/>
    </font>
    <font>
      <b/>
      <sz val="12"/>
      <color rgb="FF008000"/>
      <name val="Calibri"/>
      <scheme val="minor"/>
    </font>
    <font>
      <i/>
      <sz val="12"/>
      <color rgb="FF000090"/>
      <name val="Calibri"/>
      <scheme val="minor"/>
    </font>
    <font>
      <b/>
      <sz val="16"/>
      <color rgb="FF008000"/>
      <name val="Calibri"/>
      <scheme val="minor"/>
    </font>
    <font>
      <b/>
      <sz val="12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ont="1" applyFill="1"/>
    <xf numFmtId="0" fontId="0" fillId="5" borderId="0" xfId="0" applyFill="1" applyBorder="1"/>
    <xf numFmtId="0" fontId="0" fillId="5" borderId="0" xfId="0" applyFont="1" applyFill="1" applyBorder="1"/>
    <xf numFmtId="0" fontId="8" fillId="2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1" fontId="9" fillId="6" borderId="4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righ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8" fillId="2" borderId="1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right" vertical="center" wrapText="1"/>
    </xf>
    <xf numFmtId="0" fontId="2" fillId="6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CF3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zoomScale="115" zoomScaleNormal="115" workbookViewId="0">
      <selection activeCell="B8" sqref="B8"/>
    </sheetView>
  </sheetViews>
  <sheetFormatPr defaultColWidth="11.6328125" defaultRowHeight="14.5" x14ac:dyDescent="0.35"/>
  <cols>
    <col min="1" max="1" width="15.26953125" bestFit="1" customWidth="1"/>
    <col min="2" max="2" width="55.36328125" customWidth="1"/>
    <col min="3" max="3" width="15.26953125" customWidth="1"/>
    <col min="4" max="4" width="24.81640625" bestFit="1" customWidth="1"/>
    <col min="5" max="5" width="17.1796875" customWidth="1"/>
    <col min="6" max="6" width="51.6328125" customWidth="1"/>
    <col min="7" max="17" width="11.6328125" style="8"/>
  </cols>
  <sheetData>
    <row r="1" spans="1:17" ht="21" x14ac:dyDescent="0.5">
      <c r="A1" s="25" t="s">
        <v>11</v>
      </c>
      <c r="B1" s="25"/>
      <c r="C1" s="25"/>
      <c r="D1" s="25"/>
      <c r="E1" s="25"/>
      <c r="F1" s="8"/>
    </row>
    <row r="2" spans="1:17" s="1" customFormat="1" ht="15.5" x14ac:dyDescent="0.35">
      <c r="A2" s="3" t="s">
        <v>4</v>
      </c>
      <c r="B2" s="12" t="s">
        <v>33</v>
      </c>
      <c r="C2" s="3" t="s">
        <v>5</v>
      </c>
      <c r="D2" s="26">
        <v>20698</v>
      </c>
      <c r="E2" s="2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1" customFormat="1" ht="15.5" x14ac:dyDescent="0.35">
      <c r="A3" s="3" t="s">
        <v>7</v>
      </c>
      <c r="B3" s="12" t="s">
        <v>40</v>
      </c>
      <c r="C3" s="3" t="s">
        <v>6</v>
      </c>
      <c r="D3" s="26" t="s">
        <v>34</v>
      </c>
      <c r="E3" s="2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" customFormat="1" ht="15.5" x14ac:dyDescent="0.35">
      <c r="A4" s="3" t="s">
        <v>8</v>
      </c>
      <c r="B4" s="13" t="s">
        <v>32</v>
      </c>
      <c r="C4" s="27"/>
      <c r="D4" s="27"/>
      <c r="E4" s="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35">
      <c r="A5" s="8"/>
      <c r="B5" s="8"/>
      <c r="C5" s="8"/>
      <c r="D5" s="8"/>
      <c r="E5" s="8"/>
      <c r="F5" s="8"/>
    </row>
    <row r="6" spans="1:17" ht="15.5" x14ac:dyDescent="0.35">
      <c r="A6" s="7" t="s">
        <v>0</v>
      </c>
      <c r="B6" s="7" t="s">
        <v>1</v>
      </c>
      <c r="C6" s="7" t="s">
        <v>19</v>
      </c>
      <c r="D6" s="7" t="s">
        <v>10</v>
      </c>
      <c r="E6" s="8"/>
      <c r="F6" s="8"/>
    </row>
    <row r="7" spans="1:17" ht="30" x14ac:dyDescent="0.35">
      <c r="A7" s="6">
        <v>1</v>
      </c>
      <c r="B7" s="4" t="s">
        <v>20</v>
      </c>
      <c r="C7" s="5">
        <v>20</v>
      </c>
      <c r="D7" s="2">
        <v>17.600000000000001</v>
      </c>
      <c r="E7" s="8"/>
      <c r="F7" s="8"/>
    </row>
    <row r="8" spans="1:17" ht="30" x14ac:dyDescent="0.35">
      <c r="A8" s="6">
        <v>2</v>
      </c>
      <c r="B8" s="4" t="s">
        <v>24</v>
      </c>
      <c r="C8" s="5">
        <v>20</v>
      </c>
      <c r="D8" s="2">
        <v>17.600000000000001</v>
      </c>
      <c r="E8" s="8"/>
      <c r="F8" s="8"/>
    </row>
    <row r="9" spans="1:17" ht="30" x14ac:dyDescent="0.35">
      <c r="A9" s="6">
        <v>3</v>
      </c>
      <c r="B9" s="4" t="s">
        <v>23</v>
      </c>
      <c r="C9" s="5">
        <v>20</v>
      </c>
      <c r="D9" s="2">
        <v>17.600000000000001</v>
      </c>
      <c r="E9" s="8"/>
      <c r="F9" s="8"/>
    </row>
    <row r="10" spans="1:17" ht="30" x14ac:dyDescent="0.35">
      <c r="A10" s="6">
        <v>4</v>
      </c>
      <c r="B10" s="4" t="s">
        <v>25</v>
      </c>
      <c r="C10" s="5">
        <v>15</v>
      </c>
      <c r="D10" s="2">
        <v>12.75</v>
      </c>
      <c r="E10" s="8"/>
      <c r="F10" s="8"/>
    </row>
    <row r="11" spans="1:17" ht="30" x14ac:dyDescent="0.35">
      <c r="A11" s="6">
        <v>5</v>
      </c>
      <c r="B11" s="4" t="s">
        <v>26</v>
      </c>
      <c r="C11" s="5">
        <v>10</v>
      </c>
      <c r="D11" s="2">
        <v>8.8000000000000007</v>
      </c>
      <c r="E11" s="8"/>
      <c r="F11" s="8"/>
    </row>
    <row r="12" spans="1:17" ht="30" x14ac:dyDescent="0.35">
      <c r="A12" s="6">
        <v>6</v>
      </c>
      <c r="B12" s="4" t="s">
        <v>21</v>
      </c>
      <c r="C12" s="5">
        <v>10</v>
      </c>
      <c r="D12" s="2">
        <v>8.8000000000000007</v>
      </c>
      <c r="E12" s="8"/>
      <c r="F12" s="8"/>
    </row>
    <row r="13" spans="1:17" ht="31" x14ac:dyDescent="0.35">
      <c r="A13" s="6">
        <v>8</v>
      </c>
      <c r="B13" s="4" t="s">
        <v>22</v>
      </c>
      <c r="C13" s="5">
        <v>5</v>
      </c>
      <c r="D13" s="2">
        <v>4.4000000000000004</v>
      </c>
      <c r="E13" s="7" t="s">
        <v>2</v>
      </c>
      <c r="F13" s="7" t="s">
        <v>9</v>
      </c>
    </row>
    <row r="14" spans="1:17" ht="15" thickBot="1" x14ac:dyDescent="0.4">
      <c r="A14" s="11"/>
      <c r="B14" s="18" t="s">
        <v>3</v>
      </c>
      <c r="C14" s="19">
        <f>SUM(C7:C13)</f>
        <v>100</v>
      </c>
      <c r="D14" s="19">
        <f>SUM(D7:D13)</f>
        <v>87.550000000000011</v>
      </c>
      <c r="E14" s="20" t="str">
        <f t="shared" ref="E14" si="0">IF(D14&lt;60,"F",IF(D14&lt;=63,"D",IF(D14&lt;=66,"D+",IF(D14&lt;=69,"C-",IF(D14&lt;=73,"C",IF(D14&lt;=76,"C+",IF(D14&lt;=79,"B-",IF(D14&lt;=83,"B",IF(D14&lt;=86,"B+",IF(D14&lt;=89,"A-",IF(D14&lt;=100,"A")))))))))))</f>
        <v>A-</v>
      </c>
      <c r="F14" s="21"/>
    </row>
    <row r="15" spans="1:17" ht="39" customHeight="1" thickBot="1" x14ac:dyDescent="0.4">
      <c r="A15" s="10"/>
      <c r="B15" s="23" t="s">
        <v>27</v>
      </c>
      <c r="C15" s="24"/>
      <c r="D15" s="17">
        <f>(SUM(D8,D12)/30*100)</f>
        <v>88.000000000000014</v>
      </c>
      <c r="E15" s="14" t="str">
        <f>IF(D15&lt;60,"F",IF(D15&lt;=63,"D",IF(D15&lt;=66,"D+",IF(D15&lt;=69,"C-",IF(D15&lt;=73,"C",IF(D15&lt;=76,"C+",IF(D15&lt;=79,"B-",IF(D15&lt;=83,"B",IF(D15&lt;=86,"B+",IF(D15&lt;=89,"A-",IF(D15&lt;=100,"A")))))))))))</f>
        <v>A-</v>
      </c>
      <c r="F15" s="15" t="s">
        <v>12</v>
      </c>
      <c r="G15" s="16" t="s">
        <v>31</v>
      </c>
    </row>
    <row r="16" spans="1:17" ht="39" customHeight="1" thickBot="1" x14ac:dyDescent="0.4">
      <c r="A16" s="10"/>
      <c r="B16" s="23" t="s">
        <v>28</v>
      </c>
      <c r="C16" s="24"/>
      <c r="D16" s="17">
        <f>(SUM(D10:D11)/25*100)</f>
        <v>86.2</v>
      </c>
      <c r="E16" s="14" t="str">
        <f>IF(D16&lt;60,"F",IF(D16&lt;=63,"D",IF(D16&lt;=66,"D+",IF(D16&lt;=69,"C-",IF(D16&lt;=73,"C",IF(D16&lt;=76,"C+",IF(D16&lt;=79,"B-",IF(D16&lt;=83,"B",IF(D16&lt;=86,"B+",IF(D16&lt;=89,"A-",IF(D16&lt;=100,"A")))))))))))</f>
        <v>A-</v>
      </c>
      <c r="F16" s="15" t="s">
        <v>13</v>
      </c>
      <c r="G16" s="16" t="s">
        <v>16</v>
      </c>
    </row>
    <row r="17" spans="1:7" ht="39" customHeight="1" thickBot="1" x14ac:dyDescent="0.4">
      <c r="A17" s="10"/>
      <c r="B17" s="23" t="s">
        <v>29</v>
      </c>
      <c r="C17" s="24"/>
      <c r="D17" s="17">
        <f>(SUM(D9,D13)/25*100)</f>
        <v>88</v>
      </c>
      <c r="E17" s="14" t="str">
        <f>IF(D17&lt;60,"F",IF(D17&lt;=63,"D",IF(D17&lt;=66,"D+",IF(D17&lt;=69,"C-",IF(D17&lt;=73,"C",IF(D17&lt;=76,"C+",IF(D17&lt;=79,"B-",IF(D17&lt;=83,"B",IF(D17&lt;=86,"B+",IF(D17&lt;=89,"A-",IF(D17&lt;=100,"A")))))))))))</f>
        <v>A-</v>
      </c>
      <c r="F17" s="15" t="s">
        <v>14</v>
      </c>
      <c r="G17" s="16" t="s">
        <v>17</v>
      </c>
    </row>
    <row r="18" spans="1:7" ht="39" customHeight="1" thickBot="1" x14ac:dyDescent="0.4">
      <c r="A18" s="10"/>
      <c r="B18" s="23" t="s">
        <v>30</v>
      </c>
      <c r="C18" s="24"/>
      <c r="D18" s="17">
        <f>(SUM(D7)/20*100)</f>
        <v>88.000000000000014</v>
      </c>
      <c r="E18" s="14" t="str">
        <f>IF(D18&lt;60,"F",IF(D18&lt;=63,"D",IF(D18&lt;=66,"D+",IF(D18&lt;=69,"C-",IF(D18&lt;=73,"C",IF(D18&lt;=76,"C+",IF(D18&lt;=79,"B-",IF(D18&lt;=83,"B",IF(D18&lt;=86,"B+",IF(D18&lt;=89,"A-",IF(D18&lt;=100,"A")))))))))))</f>
        <v>A-</v>
      </c>
      <c r="F18" s="15" t="s">
        <v>15</v>
      </c>
      <c r="G18" s="16" t="s">
        <v>18</v>
      </c>
    </row>
    <row r="19" spans="1:7" x14ac:dyDescent="0.35">
      <c r="A19" s="8"/>
      <c r="B19" s="8"/>
      <c r="C19" s="8"/>
      <c r="D19" s="8"/>
      <c r="E19" s="8"/>
      <c r="F19" s="8"/>
    </row>
    <row r="20" spans="1:7" x14ac:dyDescent="0.35">
      <c r="A20" s="8"/>
      <c r="B20" s="8"/>
      <c r="C20" s="8"/>
      <c r="D20" s="8"/>
      <c r="E20" s="8"/>
      <c r="F20" s="8"/>
    </row>
    <row r="21" spans="1:7" s="8" customFormat="1" x14ac:dyDescent="0.35"/>
    <row r="22" spans="1:7" s="8" customFormat="1" x14ac:dyDescent="0.35"/>
    <row r="23" spans="1:7" s="8" customFormat="1" x14ac:dyDescent="0.35"/>
    <row r="24" spans="1:7" s="8" customFormat="1" x14ac:dyDescent="0.35"/>
    <row r="25" spans="1:7" s="8" customFormat="1" x14ac:dyDescent="0.35"/>
    <row r="26" spans="1:7" s="8" customFormat="1" x14ac:dyDescent="0.35"/>
    <row r="27" spans="1:7" s="8" customFormat="1" x14ac:dyDescent="0.35"/>
    <row r="28" spans="1:7" s="8" customFormat="1" x14ac:dyDescent="0.35"/>
    <row r="29" spans="1:7" s="8" customFormat="1" x14ac:dyDescent="0.35"/>
    <row r="30" spans="1:7" s="8" customFormat="1" x14ac:dyDescent="0.35"/>
    <row r="31" spans="1:7" s="8" customFormat="1" x14ac:dyDescent="0.35"/>
    <row r="32" spans="1:7" s="8" customFormat="1" x14ac:dyDescent="0.35"/>
    <row r="33" s="8" customFormat="1" x14ac:dyDescent="0.35"/>
    <row r="34" s="8" customFormat="1" x14ac:dyDescent="0.35"/>
    <row r="35" s="8" customFormat="1" x14ac:dyDescent="0.35"/>
    <row r="36" s="8" customFormat="1" x14ac:dyDescent="0.35"/>
    <row r="37" s="8" customFormat="1" x14ac:dyDescent="0.35"/>
    <row r="38" s="8" customFormat="1" x14ac:dyDescent="0.35"/>
    <row r="39" s="8" customFormat="1" x14ac:dyDescent="0.35"/>
    <row r="40" s="8" customFormat="1" x14ac:dyDescent="0.35"/>
  </sheetData>
  <mergeCells count="8">
    <mergeCell ref="B17:C17"/>
    <mergeCell ref="B18:C18"/>
    <mergeCell ref="B16:C16"/>
    <mergeCell ref="A1:E1"/>
    <mergeCell ref="D3:E3"/>
    <mergeCell ref="C4:E4"/>
    <mergeCell ref="D2:E2"/>
    <mergeCell ref="B15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F02D5-18FF-47AF-8A7D-3E1F1C93035B}">
  <dimension ref="A1:Q40"/>
  <sheetViews>
    <sheetView workbookViewId="0">
      <selection activeCell="E8" sqref="E8"/>
    </sheetView>
  </sheetViews>
  <sheetFormatPr defaultColWidth="11.6328125" defaultRowHeight="14.5" x14ac:dyDescent="0.35"/>
  <cols>
    <col min="1" max="1" width="15.26953125" bestFit="1" customWidth="1"/>
    <col min="2" max="2" width="55.36328125" customWidth="1"/>
    <col min="3" max="3" width="15.26953125" customWidth="1"/>
    <col min="4" max="4" width="24.81640625" bestFit="1" customWidth="1"/>
    <col min="5" max="5" width="17.1796875" customWidth="1"/>
    <col min="6" max="6" width="51.6328125" customWidth="1"/>
    <col min="7" max="17" width="11.6328125" style="8"/>
  </cols>
  <sheetData>
    <row r="1" spans="1:17" ht="21" x14ac:dyDescent="0.5">
      <c r="A1" s="25" t="s">
        <v>11</v>
      </c>
      <c r="B1" s="25"/>
      <c r="C1" s="25"/>
      <c r="D1" s="25"/>
      <c r="E1" s="25"/>
      <c r="F1" s="8"/>
    </row>
    <row r="2" spans="1:17" s="1" customFormat="1" ht="15.5" x14ac:dyDescent="0.35">
      <c r="A2" s="3" t="s">
        <v>4</v>
      </c>
      <c r="B2" s="22" t="s">
        <v>33</v>
      </c>
      <c r="C2" s="3" t="s">
        <v>5</v>
      </c>
      <c r="D2" s="26">
        <v>20698</v>
      </c>
      <c r="E2" s="2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1" customFormat="1" ht="15.5" x14ac:dyDescent="0.35">
      <c r="A3" s="3" t="s">
        <v>7</v>
      </c>
      <c r="B3" s="22" t="s">
        <v>37</v>
      </c>
      <c r="C3" s="3" t="s">
        <v>6</v>
      </c>
      <c r="D3" s="26" t="s">
        <v>36</v>
      </c>
      <c r="E3" s="2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" customFormat="1" ht="15.5" x14ac:dyDescent="0.35">
      <c r="A4" s="3" t="s">
        <v>8</v>
      </c>
      <c r="B4" s="13" t="s">
        <v>32</v>
      </c>
      <c r="C4" s="27"/>
      <c r="D4" s="27"/>
      <c r="E4" s="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35">
      <c r="A5" s="8"/>
      <c r="B5" s="8"/>
      <c r="C5" s="8"/>
      <c r="D5" s="8"/>
      <c r="E5" s="8"/>
      <c r="F5" s="8"/>
    </row>
    <row r="6" spans="1:17" ht="15.5" x14ac:dyDescent="0.35">
      <c r="A6" s="7" t="s">
        <v>0</v>
      </c>
      <c r="B6" s="7" t="s">
        <v>1</v>
      </c>
      <c r="C6" s="7" t="s">
        <v>19</v>
      </c>
      <c r="D6" s="7" t="s">
        <v>10</v>
      </c>
      <c r="E6" s="8"/>
      <c r="F6" s="8"/>
    </row>
    <row r="7" spans="1:17" ht="30" x14ac:dyDescent="0.35">
      <c r="A7" s="6">
        <v>1</v>
      </c>
      <c r="B7" s="4" t="s">
        <v>20</v>
      </c>
      <c r="C7" s="5">
        <v>20</v>
      </c>
      <c r="D7" s="2">
        <v>17.600000000000001</v>
      </c>
      <c r="E7" s="8"/>
      <c r="F7" s="8"/>
    </row>
    <row r="8" spans="1:17" ht="30" x14ac:dyDescent="0.35">
      <c r="A8" s="6">
        <v>2</v>
      </c>
      <c r="B8" s="4" t="s">
        <v>24</v>
      </c>
      <c r="C8" s="5">
        <v>20</v>
      </c>
      <c r="D8" s="2">
        <v>17.600000000000001</v>
      </c>
      <c r="E8" s="8"/>
      <c r="F8" s="8"/>
    </row>
    <row r="9" spans="1:17" ht="30" x14ac:dyDescent="0.35">
      <c r="A9" s="6">
        <v>3</v>
      </c>
      <c r="B9" s="4" t="s">
        <v>23</v>
      </c>
      <c r="C9" s="5">
        <v>20</v>
      </c>
      <c r="D9" s="2">
        <v>17</v>
      </c>
      <c r="E9" s="8"/>
      <c r="F9" s="8"/>
    </row>
    <row r="10" spans="1:17" ht="30" x14ac:dyDescent="0.35">
      <c r="A10" s="6">
        <v>4</v>
      </c>
      <c r="B10" s="4" t="s">
        <v>25</v>
      </c>
      <c r="C10" s="5">
        <v>15</v>
      </c>
      <c r="D10" s="2">
        <v>13.2</v>
      </c>
      <c r="E10" s="8"/>
      <c r="F10" s="8"/>
    </row>
    <row r="11" spans="1:17" ht="30" x14ac:dyDescent="0.35">
      <c r="A11" s="6">
        <v>5</v>
      </c>
      <c r="B11" s="4" t="s">
        <v>26</v>
      </c>
      <c r="C11" s="5">
        <v>10</v>
      </c>
      <c r="D11" s="2">
        <v>8.8000000000000007</v>
      </c>
      <c r="E11" s="8"/>
      <c r="F11" s="8"/>
    </row>
    <row r="12" spans="1:17" ht="30" x14ac:dyDescent="0.35">
      <c r="A12" s="6">
        <v>6</v>
      </c>
      <c r="B12" s="4" t="s">
        <v>21</v>
      </c>
      <c r="C12" s="5">
        <v>10</v>
      </c>
      <c r="D12" s="2">
        <v>8.8000000000000007</v>
      </c>
      <c r="E12" s="8"/>
      <c r="F12" s="8"/>
    </row>
    <row r="13" spans="1:17" ht="31" x14ac:dyDescent="0.35">
      <c r="A13" s="6">
        <v>8</v>
      </c>
      <c r="B13" s="4" t="s">
        <v>22</v>
      </c>
      <c r="C13" s="5">
        <v>5</v>
      </c>
      <c r="D13" s="2">
        <v>4.4000000000000004</v>
      </c>
      <c r="E13" s="7" t="s">
        <v>2</v>
      </c>
      <c r="F13" s="7" t="s">
        <v>9</v>
      </c>
    </row>
    <row r="14" spans="1:17" ht="15" thickBot="1" x14ac:dyDescent="0.4">
      <c r="A14" s="11"/>
      <c r="B14" s="18" t="s">
        <v>3</v>
      </c>
      <c r="C14" s="19">
        <f>SUM(C7:C13)</f>
        <v>100</v>
      </c>
      <c r="D14" s="19">
        <f>SUM(D7:D13)</f>
        <v>87.4</v>
      </c>
      <c r="E14" s="20" t="str">
        <f t="shared" ref="E14" si="0">IF(D14&lt;60,"F",IF(D14&lt;=63,"D",IF(D14&lt;=66,"D+",IF(D14&lt;=69,"C-",IF(D14&lt;=73,"C",IF(D14&lt;=76,"C+",IF(D14&lt;=79,"B-",IF(D14&lt;=83,"B",IF(D14&lt;=86,"B+",IF(D14&lt;=89,"A-",IF(D14&lt;=100,"A")))))))))))</f>
        <v>A-</v>
      </c>
      <c r="F14" s="21"/>
    </row>
    <row r="15" spans="1:17" ht="39" customHeight="1" thickBot="1" x14ac:dyDescent="0.4">
      <c r="A15" s="10"/>
      <c r="B15" s="23" t="s">
        <v>27</v>
      </c>
      <c r="C15" s="24"/>
      <c r="D15" s="17">
        <f>(SUM(D8,D12)/30*100)</f>
        <v>88.000000000000014</v>
      </c>
      <c r="E15" s="14" t="str">
        <f>IF(D15&lt;60,"F",IF(D15&lt;=63,"D",IF(D15&lt;=66,"D+",IF(D15&lt;=69,"C-",IF(D15&lt;=73,"C",IF(D15&lt;=76,"C+",IF(D15&lt;=79,"B-",IF(D15&lt;=83,"B",IF(D15&lt;=86,"B+",IF(D15&lt;=89,"A-",IF(D15&lt;=100,"A")))))))))))</f>
        <v>A-</v>
      </c>
      <c r="F15" s="15" t="s">
        <v>12</v>
      </c>
      <c r="G15" s="16" t="s">
        <v>31</v>
      </c>
    </row>
    <row r="16" spans="1:17" ht="39" customHeight="1" thickBot="1" x14ac:dyDescent="0.4">
      <c r="A16" s="10"/>
      <c r="B16" s="23" t="s">
        <v>28</v>
      </c>
      <c r="C16" s="24"/>
      <c r="D16" s="17">
        <f>(SUM(D10:D11)/25*100)</f>
        <v>88</v>
      </c>
      <c r="E16" s="14" t="str">
        <f>IF(D16&lt;60,"F",IF(D16&lt;=63,"D",IF(D16&lt;=66,"D+",IF(D16&lt;=69,"C-",IF(D16&lt;=73,"C",IF(D16&lt;=76,"C+",IF(D16&lt;=79,"B-",IF(D16&lt;=83,"B",IF(D16&lt;=86,"B+",IF(D16&lt;=89,"A-",IF(D16&lt;=100,"A")))))))))))</f>
        <v>A-</v>
      </c>
      <c r="F16" s="15" t="s">
        <v>13</v>
      </c>
      <c r="G16" s="16" t="s">
        <v>16</v>
      </c>
    </row>
    <row r="17" spans="1:7" ht="39" customHeight="1" thickBot="1" x14ac:dyDescent="0.4">
      <c r="A17" s="10"/>
      <c r="B17" s="23" t="s">
        <v>29</v>
      </c>
      <c r="C17" s="24"/>
      <c r="D17" s="17">
        <f>(SUM(D9,D13)/25*100)</f>
        <v>85.6</v>
      </c>
      <c r="E17" s="14" t="str">
        <f>IF(D17&lt;60,"F",IF(D17&lt;=63,"D",IF(D17&lt;=66,"D+",IF(D17&lt;=69,"C-",IF(D17&lt;=73,"C",IF(D17&lt;=76,"C+",IF(D17&lt;=79,"B-",IF(D17&lt;=83,"B",IF(D17&lt;=86,"B+",IF(D17&lt;=89,"A-",IF(D17&lt;=100,"A")))))))))))</f>
        <v>B+</v>
      </c>
      <c r="F17" s="15" t="s">
        <v>14</v>
      </c>
      <c r="G17" s="16" t="s">
        <v>17</v>
      </c>
    </row>
    <row r="18" spans="1:7" ht="39" customHeight="1" thickBot="1" x14ac:dyDescent="0.4">
      <c r="A18" s="10"/>
      <c r="B18" s="23" t="s">
        <v>30</v>
      </c>
      <c r="C18" s="24"/>
      <c r="D18" s="17">
        <f>(SUM(D7)/20*100)</f>
        <v>88.000000000000014</v>
      </c>
      <c r="E18" s="14" t="str">
        <f>IF(D18&lt;60,"F",IF(D18&lt;=63,"D",IF(D18&lt;=66,"D+",IF(D18&lt;=69,"C-",IF(D18&lt;=73,"C",IF(D18&lt;=76,"C+",IF(D18&lt;=79,"B-",IF(D18&lt;=83,"B",IF(D18&lt;=86,"B+",IF(D18&lt;=89,"A-",IF(D18&lt;=100,"A")))))))))))</f>
        <v>A-</v>
      </c>
      <c r="F18" s="15" t="s">
        <v>15</v>
      </c>
      <c r="G18" s="16" t="s">
        <v>18</v>
      </c>
    </row>
    <row r="19" spans="1:7" x14ac:dyDescent="0.35">
      <c r="A19" s="8"/>
      <c r="B19" s="8"/>
      <c r="C19" s="8"/>
      <c r="D19" s="8"/>
      <c r="E19" s="8"/>
      <c r="F19" s="8"/>
    </row>
    <row r="20" spans="1:7" x14ac:dyDescent="0.35">
      <c r="A20" s="8"/>
      <c r="B20" s="8"/>
      <c r="C20" s="8"/>
      <c r="D20" s="8"/>
      <c r="E20" s="8"/>
      <c r="F20" s="8"/>
    </row>
    <row r="21" spans="1:7" s="8" customFormat="1" x14ac:dyDescent="0.35"/>
    <row r="22" spans="1:7" s="8" customFormat="1" x14ac:dyDescent="0.35"/>
    <row r="23" spans="1:7" s="8" customFormat="1" x14ac:dyDescent="0.35"/>
    <row r="24" spans="1:7" s="8" customFormat="1" x14ac:dyDescent="0.35"/>
    <row r="25" spans="1:7" s="8" customFormat="1" x14ac:dyDescent="0.35"/>
    <row r="26" spans="1:7" s="8" customFormat="1" x14ac:dyDescent="0.35"/>
    <row r="27" spans="1:7" s="8" customFormat="1" x14ac:dyDescent="0.35"/>
    <row r="28" spans="1:7" s="8" customFormat="1" x14ac:dyDescent="0.35"/>
    <row r="29" spans="1:7" s="8" customFormat="1" x14ac:dyDescent="0.35"/>
    <row r="30" spans="1:7" s="8" customFormat="1" x14ac:dyDescent="0.35"/>
    <row r="31" spans="1:7" s="8" customFormat="1" x14ac:dyDescent="0.35"/>
    <row r="32" spans="1:7" s="8" customFormat="1" x14ac:dyDescent="0.35"/>
    <row r="33" s="8" customFormat="1" x14ac:dyDescent="0.35"/>
    <row r="34" s="8" customFormat="1" x14ac:dyDescent="0.35"/>
    <row r="35" s="8" customFormat="1" x14ac:dyDescent="0.35"/>
    <row r="36" s="8" customFormat="1" x14ac:dyDescent="0.35"/>
    <row r="37" s="8" customFormat="1" x14ac:dyDescent="0.35"/>
    <row r="38" s="8" customFormat="1" x14ac:dyDescent="0.35"/>
    <row r="39" s="8" customFormat="1" x14ac:dyDescent="0.35"/>
    <row r="40" s="8" customFormat="1" x14ac:dyDescent="0.35"/>
  </sheetData>
  <mergeCells count="8">
    <mergeCell ref="B17:C17"/>
    <mergeCell ref="B18:C18"/>
    <mergeCell ref="A1:E1"/>
    <mergeCell ref="D2:E2"/>
    <mergeCell ref="D3:E3"/>
    <mergeCell ref="C4:E4"/>
    <mergeCell ref="B15:C15"/>
    <mergeCell ref="B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34D-B2A8-4D12-A6B8-9DB4A1030076}">
  <dimension ref="A1:Q40"/>
  <sheetViews>
    <sheetView workbookViewId="0">
      <selection activeCell="F8" sqref="F8"/>
    </sheetView>
  </sheetViews>
  <sheetFormatPr defaultColWidth="11.6328125" defaultRowHeight="14.5" x14ac:dyDescent="0.35"/>
  <cols>
    <col min="1" max="1" width="15.26953125" bestFit="1" customWidth="1"/>
    <col min="2" max="2" width="55.36328125" customWidth="1"/>
    <col min="3" max="3" width="15.26953125" customWidth="1"/>
    <col min="4" max="4" width="24.81640625" bestFit="1" customWidth="1"/>
    <col min="5" max="5" width="17.1796875" customWidth="1"/>
    <col min="6" max="6" width="51.6328125" customWidth="1"/>
    <col min="7" max="17" width="11.6328125" style="8"/>
  </cols>
  <sheetData>
    <row r="1" spans="1:17" ht="21" x14ac:dyDescent="0.5">
      <c r="A1" s="25" t="s">
        <v>11</v>
      </c>
      <c r="B1" s="25"/>
      <c r="C1" s="25"/>
      <c r="D1" s="25"/>
      <c r="E1" s="25"/>
      <c r="F1" s="8"/>
    </row>
    <row r="2" spans="1:17" s="1" customFormat="1" ht="15.5" x14ac:dyDescent="0.35">
      <c r="A2" s="3" t="s">
        <v>4</v>
      </c>
      <c r="B2" s="22" t="s">
        <v>35</v>
      </c>
      <c r="C2" s="3" t="s">
        <v>5</v>
      </c>
      <c r="D2" s="26">
        <v>20698</v>
      </c>
      <c r="E2" s="2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1" customFormat="1" ht="15.5" x14ac:dyDescent="0.35">
      <c r="A3" s="3" t="s">
        <v>7</v>
      </c>
      <c r="B3" s="22" t="s">
        <v>38</v>
      </c>
      <c r="C3" s="3" t="s">
        <v>6</v>
      </c>
      <c r="D3" s="26" t="s">
        <v>39</v>
      </c>
      <c r="E3" s="2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" customFormat="1" ht="15.5" x14ac:dyDescent="0.35">
      <c r="A4" s="3" t="s">
        <v>8</v>
      </c>
      <c r="B4" s="13" t="s">
        <v>32</v>
      </c>
      <c r="C4" s="27"/>
      <c r="D4" s="27"/>
      <c r="E4" s="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x14ac:dyDescent="0.35">
      <c r="A5" s="8"/>
      <c r="B5" s="8"/>
      <c r="C5" s="8"/>
      <c r="D5" s="8"/>
      <c r="E5" s="8"/>
      <c r="F5" s="8"/>
    </row>
    <row r="6" spans="1:17" ht="15.5" x14ac:dyDescent="0.35">
      <c r="A6" s="7" t="s">
        <v>0</v>
      </c>
      <c r="B6" s="7" t="s">
        <v>1</v>
      </c>
      <c r="C6" s="7" t="s">
        <v>19</v>
      </c>
      <c r="D6" s="7" t="s">
        <v>10</v>
      </c>
      <c r="E6" s="8"/>
      <c r="F6" s="8"/>
    </row>
    <row r="7" spans="1:17" ht="30" x14ac:dyDescent="0.35">
      <c r="A7" s="6">
        <v>1</v>
      </c>
      <c r="B7" s="4" t="s">
        <v>20</v>
      </c>
      <c r="C7" s="5">
        <v>20</v>
      </c>
      <c r="D7" s="2">
        <v>13.6</v>
      </c>
      <c r="E7" s="8"/>
      <c r="F7" s="8"/>
    </row>
    <row r="8" spans="1:17" ht="30" x14ac:dyDescent="0.35">
      <c r="A8" s="6">
        <v>2</v>
      </c>
      <c r="B8" s="4" t="s">
        <v>24</v>
      </c>
      <c r="C8" s="5">
        <v>20</v>
      </c>
      <c r="D8" s="2">
        <v>13</v>
      </c>
      <c r="E8" s="8"/>
      <c r="F8" s="8"/>
    </row>
    <row r="9" spans="1:17" ht="30" x14ac:dyDescent="0.35">
      <c r="A9" s="6">
        <v>3</v>
      </c>
      <c r="B9" s="4" t="s">
        <v>23</v>
      </c>
      <c r="C9" s="5">
        <v>20</v>
      </c>
      <c r="D9" s="2">
        <v>13.6</v>
      </c>
      <c r="E9" s="8"/>
      <c r="F9" s="8"/>
    </row>
    <row r="10" spans="1:17" ht="30" x14ac:dyDescent="0.35">
      <c r="A10" s="6">
        <v>4</v>
      </c>
      <c r="B10" s="4" t="s">
        <v>25</v>
      </c>
      <c r="C10" s="5">
        <v>15</v>
      </c>
      <c r="D10" s="2">
        <v>10.199999999999999</v>
      </c>
      <c r="E10" s="8"/>
      <c r="F10" s="8"/>
    </row>
    <row r="11" spans="1:17" ht="30" x14ac:dyDescent="0.35">
      <c r="A11" s="6">
        <v>5</v>
      </c>
      <c r="B11" s="4" t="s">
        <v>26</v>
      </c>
      <c r="C11" s="5">
        <v>10</v>
      </c>
      <c r="D11" s="2">
        <v>6.8</v>
      </c>
      <c r="E11" s="8"/>
      <c r="F11" s="8"/>
    </row>
    <row r="12" spans="1:17" ht="30" x14ac:dyDescent="0.35">
      <c r="A12" s="6">
        <v>6</v>
      </c>
      <c r="B12" s="4" t="s">
        <v>21</v>
      </c>
      <c r="C12" s="5">
        <v>10</v>
      </c>
      <c r="D12" s="2">
        <v>6.5</v>
      </c>
      <c r="E12" s="8"/>
      <c r="F12" s="8"/>
    </row>
    <row r="13" spans="1:17" ht="31" x14ac:dyDescent="0.35">
      <c r="A13" s="6">
        <v>8</v>
      </c>
      <c r="B13" s="4" t="s">
        <v>22</v>
      </c>
      <c r="C13" s="5">
        <v>5</v>
      </c>
      <c r="D13" s="2">
        <v>2.25</v>
      </c>
      <c r="E13" s="7" t="s">
        <v>2</v>
      </c>
      <c r="F13" s="7" t="s">
        <v>9</v>
      </c>
    </row>
    <row r="14" spans="1:17" ht="15" thickBot="1" x14ac:dyDescent="0.4">
      <c r="A14" s="11"/>
      <c r="B14" s="18" t="s">
        <v>3</v>
      </c>
      <c r="C14" s="19">
        <f>SUM(C7:C13)</f>
        <v>100</v>
      </c>
      <c r="D14" s="19">
        <f>SUM(D7:D13)</f>
        <v>65.95</v>
      </c>
      <c r="E14" s="20" t="str">
        <f t="shared" ref="E14" si="0">IF(D14&lt;60,"F",IF(D14&lt;=63,"D",IF(D14&lt;=66,"D+",IF(D14&lt;=69,"C-",IF(D14&lt;=73,"C",IF(D14&lt;=76,"C+",IF(D14&lt;=79,"B-",IF(D14&lt;=83,"B",IF(D14&lt;=86,"B+",IF(D14&lt;=89,"A-",IF(D14&lt;=100,"A")))))))))))</f>
        <v>D+</v>
      </c>
      <c r="F14" s="21"/>
    </row>
    <row r="15" spans="1:17" ht="39" customHeight="1" thickBot="1" x14ac:dyDescent="0.4">
      <c r="A15" s="10"/>
      <c r="B15" s="23" t="s">
        <v>27</v>
      </c>
      <c r="C15" s="24"/>
      <c r="D15" s="17">
        <f>(SUM(D8,D12)/30*100)</f>
        <v>65</v>
      </c>
      <c r="E15" s="14" t="str">
        <f>IF(D15&lt;60,"F",IF(D15&lt;=63,"D",IF(D15&lt;=66,"D+",IF(D15&lt;=69,"C-",IF(D15&lt;=73,"C",IF(D15&lt;=76,"C+",IF(D15&lt;=79,"B-",IF(D15&lt;=83,"B",IF(D15&lt;=86,"B+",IF(D15&lt;=89,"A-",IF(D15&lt;=100,"A")))))))))))</f>
        <v>D+</v>
      </c>
      <c r="F15" s="15" t="s">
        <v>12</v>
      </c>
      <c r="G15" s="16" t="s">
        <v>31</v>
      </c>
    </row>
    <row r="16" spans="1:17" ht="39" customHeight="1" thickBot="1" x14ac:dyDescent="0.4">
      <c r="A16" s="10"/>
      <c r="B16" s="23" t="s">
        <v>28</v>
      </c>
      <c r="C16" s="24"/>
      <c r="D16" s="17">
        <f>(SUM(D10:D11)/25*100)</f>
        <v>68</v>
      </c>
      <c r="E16" s="14" t="str">
        <f>IF(D16&lt;60,"F",IF(D16&lt;=63,"D",IF(D16&lt;=66,"D+",IF(D16&lt;=69,"C-",IF(D16&lt;=73,"C",IF(D16&lt;=76,"C+",IF(D16&lt;=79,"B-",IF(D16&lt;=83,"B",IF(D16&lt;=86,"B+",IF(D16&lt;=89,"A-",IF(D16&lt;=100,"A")))))))))))</f>
        <v>C-</v>
      </c>
      <c r="F16" s="15" t="s">
        <v>13</v>
      </c>
      <c r="G16" s="16" t="s">
        <v>16</v>
      </c>
    </row>
    <row r="17" spans="1:7" ht="39" customHeight="1" thickBot="1" x14ac:dyDescent="0.4">
      <c r="A17" s="10"/>
      <c r="B17" s="23" t="s">
        <v>29</v>
      </c>
      <c r="C17" s="24"/>
      <c r="D17" s="17">
        <f>(SUM(D9,D13)/25*100)</f>
        <v>63.4</v>
      </c>
      <c r="E17" s="14" t="str">
        <f>IF(D17&lt;60,"F",IF(D17&lt;=63,"D",IF(D17&lt;=66,"D+",IF(D17&lt;=69,"C-",IF(D17&lt;=73,"C",IF(D17&lt;=76,"C+",IF(D17&lt;=79,"B-",IF(D17&lt;=83,"B",IF(D17&lt;=86,"B+",IF(D17&lt;=89,"A-",IF(D17&lt;=100,"A")))))))))))</f>
        <v>D+</v>
      </c>
      <c r="F17" s="15" t="s">
        <v>14</v>
      </c>
      <c r="G17" s="16" t="s">
        <v>17</v>
      </c>
    </row>
    <row r="18" spans="1:7" ht="39" customHeight="1" thickBot="1" x14ac:dyDescent="0.4">
      <c r="A18" s="10"/>
      <c r="B18" s="23" t="s">
        <v>30</v>
      </c>
      <c r="C18" s="24"/>
      <c r="D18" s="17">
        <f>(SUM(D7)/20*100)</f>
        <v>68</v>
      </c>
      <c r="E18" s="14" t="str">
        <f>IF(D18&lt;60,"F",IF(D18&lt;=63,"D",IF(D18&lt;=66,"D+",IF(D18&lt;=69,"C-",IF(D18&lt;=73,"C",IF(D18&lt;=76,"C+",IF(D18&lt;=79,"B-",IF(D18&lt;=83,"B",IF(D18&lt;=86,"B+",IF(D18&lt;=89,"A-",IF(D18&lt;=100,"A")))))))))))</f>
        <v>C-</v>
      </c>
      <c r="F18" s="15" t="s">
        <v>15</v>
      </c>
      <c r="G18" s="16" t="s">
        <v>18</v>
      </c>
    </row>
    <row r="19" spans="1:7" x14ac:dyDescent="0.35">
      <c r="A19" s="8"/>
      <c r="B19" s="8"/>
      <c r="C19" s="8"/>
      <c r="D19" s="8"/>
      <c r="E19" s="8"/>
      <c r="F19" s="8"/>
    </row>
    <row r="20" spans="1:7" x14ac:dyDescent="0.35">
      <c r="A20" s="8"/>
      <c r="B20" s="8"/>
      <c r="C20" s="8"/>
      <c r="D20" s="8"/>
      <c r="E20" s="8"/>
      <c r="F20" s="8"/>
    </row>
    <row r="21" spans="1:7" s="8" customFormat="1" x14ac:dyDescent="0.35"/>
    <row r="22" spans="1:7" s="8" customFormat="1" x14ac:dyDescent="0.35"/>
    <row r="23" spans="1:7" s="8" customFormat="1" x14ac:dyDescent="0.35"/>
    <row r="24" spans="1:7" s="8" customFormat="1" x14ac:dyDescent="0.35"/>
    <row r="25" spans="1:7" s="8" customFormat="1" x14ac:dyDescent="0.35"/>
    <row r="26" spans="1:7" s="8" customFormat="1" x14ac:dyDescent="0.35"/>
    <row r="27" spans="1:7" s="8" customFormat="1" x14ac:dyDescent="0.35"/>
    <row r="28" spans="1:7" s="8" customFormat="1" x14ac:dyDescent="0.35"/>
    <row r="29" spans="1:7" s="8" customFormat="1" x14ac:dyDescent="0.35"/>
    <row r="30" spans="1:7" s="8" customFormat="1" x14ac:dyDescent="0.35"/>
    <row r="31" spans="1:7" s="8" customFormat="1" x14ac:dyDescent="0.35"/>
    <row r="32" spans="1:7" s="8" customFormat="1" x14ac:dyDescent="0.35"/>
    <row r="33" s="8" customFormat="1" x14ac:dyDescent="0.35"/>
    <row r="34" s="8" customFormat="1" x14ac:dyDescent="0.35"/>
    <row r="35" s="8" customFormat="1" x14ac:dyDescent="0.35"/>
    <row r="36" s="8" customFormat="1" x14ac:dyDescent="0.35"/>
    <row r="37" s="8" customFormat="1" x14ac:dyDescent="0.35"/>
    <row r="38" s="8" customFormat="1" x14ac:dyDescent="0.35"/>
    <row r="39" s="8" customFormat="1" x14ac:dyDescent="0.35"/>
    <row r="40" s="8" customFormat="1" x14ac:dyDescent="0.35"/>
  </sheetData>
  <mergeCells count="8">
    <mergeCell ref="B17:C17"/>
    <mergeCell ref="B18:C18"/>
    <mergeCell ref="A1:E1"/>
    <mergeCell ref="D2:E2"/>
    <mergeCell ref="D3:E3"/>
    <mergeCell ref="C4:E4"/>
    <mergeCell ref="B15:C15"/>
    <mergeCell ref="B16:C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C67842805A6B45BC3D9FED9C760D33" ma:contentTypeVersion="14" ma:contentTypeDescription="Create a new document." ma:contentTypeScope="" ma:versionID="ec3fdf6c039726ac78beb99a00ad8516">
  <xsd:schema xmlns:xsd="http://www.w3.org/2001/XMLSchema" xmlns:xs="http://www.w3.org/2001/XMLSchema" xmlns:p="http://schemas.microsoft.com/office/2006/metadata/properties" xmlns:ns3="5a93ff15-8e4c-4402-b47d-0e20f88b1be4" xmlns:ns4="6da4fc9b-f446-4be6-8053-f1aad508b24b" targetNamespace="http://schemas.microsoft.com/office/2006/metadata/properties" ma:root="true" ma:fieldsID="87a1b080c179f572f87ba111366abac0" ns3:_="" ns4:_="">
    <xsd:import namespace="5a93ff15-8e4c-4402-b47d-0e20f88b1be4"/>
    <xsd:import namespace="6da4fc9b-f446-4be6-8053-f1aad508b2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3ff15-8e4c-4402-b47d-0e20f88b1b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4fc9b-f446-4be6-8053-f1aad508b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596694-5956-46AF-B8CA-119F93D15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3ff15-8e4c-4402-b47d-0e20f88b1be4"/>
    <ds:schemaRef ds:uri="6da4fc9b-f446-4be6-8053-f1aad508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0C2AB9-8354-4C57-9161-FC29CA457D43}">
  <ds:schemaRefs>
    <ds:schemaRef ds:uri="http://purl.org/dc/terms/"/>
    <ds:schemaRef ds:uri="5a93ff15-8e4c-4402-b47d-0e20f88b1be4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6da4fc9b-f446-4be6-8053-f1aad508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0704F4D-4BDD-4B0E-A0AE-1E81A30E30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Latifa Mohamed </vt:lpstr>
      <vt:lpstr>Aysha </vt:lpstr>
      <vt:lpstr>Latifa Humaid</vt:lpstr>
    </vt:vector>
  </TitlesOfParts>
  <Company>HCT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Marwa Eltanahy</cp:lastModifiedBy>
  <dcterms:created xsi:type="dcterms:W3CDTF">2020-12-13T04:41:46Z</dcterms:created>
  <dcterms:modified xsi:type="dcterms:W3CDTF">2022-05-19T04:38:04Z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0x010100CFC67842805A6B45BC3D9FED9C760D33</vt:lpwstr>
  </property>
</Properties>
</file>